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25" yWindow="75" windowWidth="11370" windowHeight="7935" activeTab="0"/>
  </bookViews>
  <sheets>
    <sheet name="Sheet3" sheetId="1" r:id="rId1"/>
  </sheets>
  <definedNames>
    <definedName name="_xlnm._FilterDatabase" localSheetId="0" hidden="1">'Sheet3'!$A$2:$I$34</definedName>
  </definedNames>
  <calcPr fullCalcOnLoad="1"/>
</workbook>
</file>

<file path=xl/sharedStrings.xml><?xml version="1.0" encoding="utf-8"?>
<sst xmlns="http://schemas.openxmlformats.org/spreadsheetml/2006/main" count="101" uniqueCount="91">
  <si>
    <t>Essential vitamins, minerals and phytonutrients formulated to meet needs of growing bodies and minds</t>
  </si>
  <si>
    <t>120 tablets</t>
  </si>
  <si>
    <t>NUTRILITE™ Chewable Multivitamin</t>
  </si>
  <si>
    <t>NUTRILITE™ All Plant Protein Powder</t>
  </si>
  <si>
    <t>60 tablets</t>
  </si>
  <si>
    <t>NUTRILITE™ Chewable Fibre Blend</t>
  </si>
  <si>
    <t>Essential for vegetarians, breastfeeding and pregnant women
Strengthens the immune system. Renews hair, skin and nails</t>
  </si>
  <si>
    <t>60 sticks</t>
  </si>
  <si>
    <t xml:space="preserve">NUTRILITE™ Mineral Sticks: Zinc </t>
  </si>
  <si>
    <t>Essential for normal functioning or nervous and muscular system. 
Reduces tiredness and fatigue supporting sport's people, stresses and elderly</t>
  </si>
  <si>
    <t>NUTRILITE™ Mineral Sticks: Magnesium</t>
  </si>
  <si>
    <t>20 sticks</t>
  </si>
  <si>
    <t>per litre providing low kilojoule, low carb drink with added anti-oxidant protection</t>
  </si>
  <si>
    <t>9x60g bars</t>
  </si>
  <si>
    <t>per snack providing high protein and low GI snack</t>
  </si>
  <si>
    <t>NUTRILITE™ Rhodiola</t>
  </si>
  <si>
    <t>Suitable for vegetarians. Full balanced Complex to ensure all B vitamins work effectively.
Nervous complaints, supports release of energy</t>
  </si>
  <si>
    <t>100 tablets</t>
  </si>
  <si>
    <t>NUTRILITE™ Natural Source B Complex</t>
  </si>
  <si>
    <t>Adaptogen to enhance stamina and endurance</t>
  </si>
  <si>
    <t>NUTRILITE™ Siberian Ginseng With Ginkgo Biloba</t>
  </si>
  <si>
    <t>Increases joint mobility</t>
  </si>
  <si>
    <t>NUTRILITE™ Glucosamine with Boswellia</t>
  </si>
  <si>
    <t>30 capsules</t>
  </si>
  <si>
    <t>NUTRILITE™ Omega- 3 Complex</t>
  </si>
  <si>
    <t>DHA and EPA plus Vit E which prevents oxidation - naturally and sustainably sourced
Maintain healthy cholesterol, anti-inflammatory relief from arthritis, essential for brain development</t>
  </si>
  <si>
    <t>180 tablets</t>
  </si>
  <si>
    <t>NUTRILITE™ Cal Mag D</t>
  </si>
  <si>
    <t>Specially formulated to support men's health including normal urinary function and a healthy prostate</t>
  </si>
  <si>
    <t>100 capsules</t>
  </si>
  <si>
    <t>NUTRILITE™ Saw Palmetto And Nettle Root</t>
  </si>
  <si>
    <t>Specially formulated for eye sight and night vision</t>
  </si>
  <si>
    <t>62 capsules</t>
  </si>
  <si>
    <t>NUTRILITE™ Bilberry With Lutein (from Marigolds)</t>
  </si>
  <si>
    <t>Combined with Vitamin E, both powerful antioxidants difficult to get from diet in sufficient quantities</t>
  </si>
  <si>
    <t>NUTRILITE™ Selenium E</t>
  </si>
  <si>
    <t>110 tablets</t>
  </si>
  <si>
    <t>NUTRILITE™ Lecithin E</t>
  </si>
  <si>
    <t>Contains a unique blend of phytonutrients providing powerful anti-oxidant protection - take when under threat or stress
Equivalent to getting esssential nutrients from tomatos, spinach, broccoli, apples, raspberries, pomegranate, blueberries, elderberry, oranges, carrot, acerola cherry, green tea</t>
  </si>
  <si>
    <t>20 tablets</t>
  </si>
  <si>
    <t>NUTRILITE™ Concentrated Fruits And Vegetables</t>
  </si>
  <si>
    <t>For women pre and post pregnancy. Assists in energy metabolism.</t>
  </si>
  <si>
    <t>NUTRILITE™ Iron-Folic Plus</t>
  </si>
  <si>
    <t>Combination of biotin, collagen, glycine and grapeseed extract for hair, skin and nails.
Assists with the metabolism of carbohydrates</t>
  </si>
  <si>
    <t>90 tablets</t>
  </si>
  <si>
    <t>NUTRILITE™ Biotin C Plus</t>
  </si>
  <si>
    <t>NUTRILITE™ Chewable C</t>
  </si>
  <si>
    <t>Slow release through the day so body can use more efficiently.
Powerful anti-oxidant
Essential for absorption of iron and utilisation of other nutrients
Relief from symptoms of allergies, colds and flu</t>
  </si>
  <si>
    <t>NUTRILITE™ Vitamin C Plus Time Release</t>
  </si>
  <si>
    <t>NUTRILITE™ Garlic</t>
  </si>
  <si>
    <t>Boosts immune system, helps maintain healthy cholesterol - no smelly breath</t>
  </si>
  <si>
    <t>NUTRILITE™ Echinacea Plus</t>
  </si>
  <si>
    <t>Organically farmed to boost immune system as required</t>
  </si>
  <si>
    <t>2 months. Supplies all essential vitamins and minerals</t>
  </si>
  <si>
    <t>NUTRILITE™ DOUBLE X™ (Multi vitamin, nutrients and phytonutrients)</t>
  </si>
  <si>
    <t>Comments</t>
  </si>
  <si>
    <t>Price/unit</t>
  </si>
  <si>
    <t>Total</t>
  </si>
  <si>
    <t>Quantity</t>
  </si>
  <si>
    <t>Price</t>
  </si>
  <si>
    <t>SIZE</t>
  </si>
  <si>
    <t xml:space="preserve">DESCRIPTION </t>
  </si>
  <si>
    <t xml:space="preserve">ITEM NO. </t>
  </si>
  <si>
    <t>TOTAL</t>
  </si>
  <si>
    <t>Rhodiola is an Arctic herb used as an all-purpose adaptogenic tonic since ancient times. Designed to help maximise mental and physical performance during exercise.  Combats stress, boosts metabolism and shortens recovery time (without the sugar or toxins of most energy drinks).</t>
  </si>
  <si>
    <t>per litre. Providing rehydration eletrolytes and essential carbohydrates for high intensity physical activity</t>
  </si>
  <si>
    <r>
      <rPr>
        <b/>
        <sz val="11"/>
        <color indexed="8"/>
        <rFont val="Calibri"/>
        <family val="2"/>
      </rPr>
      <t>WHY NUTRILITE?</t>
    </r>
    <r>
      <rPr>
        <sz val="11"/>
        <color theme="1"/>
        <rFont val="Calibri"/>
        <family val="2"/>
      </rPr>
      <t xml:space="preserve">
• Uses whole plant concentrates not synthetic chemicals or extracts. so your body recognises it and absorbs it efficiently.
• Uses organic plants picked at the peak of their nutrient density. So you're getting the best quality properly balanced according to the latest nutritional research.
• Help in fighting free radicals caused by smoke, pollution, and exercise. 
• High phytonutrient levels including lycopene and lutein. 
• Documented potency and purity of every batch. 
• Standardized phytonutrients to ensure consistency of the ingredients you pay for. The phytonutrient levels are even printed on the label. 
• No added artificial colours, flavours, or preservatives.</t>
    </r>
  </si>
  <si>
    <t>180 tablets (1-2 months depending on lifestyle - 1 or 2 tablets per day)</t>
  </si>
  <si>
    <t>90 capsules
1-3 months depending on need 1 or 2 tablets per day</t>
  </si>
  <si>
    <t>150 capsules
5 months</t>
  </si>
  <si>
    <t>20 sticks
as needed</t>
  </si>
  <si>
    <t>60 tablets
as needed</t>
  </si>
  <si>
    <t>60 sticks
 as needed</t>
  </si>
  <si>
    <t>450g
45 servings</t>
  </si>
  <si>
    <t>NUTRILITE™ Multi Carotene</t>
  </si>
  <si>
    <t>90 capsules</t>
  </si>
  <si>
    <t>NUTRILITE™ STRIVE™ - Grapefruit / Mixed Fruit Flavours</t>
  </si>
  <si>
    <t>103788/9</t>
  </si>
  <si>
    <t>Positrim™ Protein Bars - Unavailable sorry</t>
  </si>
  <si>
    <t>NUTRILITE™ fitH2O™ - Mandarin Orange / Peach flavour</t>
  </si>
  <si>
    <t>103786/7</t>
  </si>
  <si>
    <t>For if you have high cholesterol - all natural and no side effects
Combined with Vitamin E. Essential for cell nutrition. 
Repairs nerve endings and improves circulation</t>
  </si>
  <si>
    <t>Can last 2 months depending on the quality of your diet and the state of your health.Contains full colour spectrum of phytonutrients from 23 plant concentrates.
12 vitamins including the B12 of 1.9kg beef mince (especially for vegetarians)
10 Minerals including the Magnesium of 4.2 cups of peas
Helps control metabolism, build stronger bones, prevent osteoporosis, balance nerve function, fortify the immune system, maintain healthy eyes, improve circulation, thyroid and heart function.
Prevents free radical oxidation from release of toxins from fat</t>
  </si>
  <si>
    <t>Soluble and insoluble fibre essential for regular digestion
Supports weight loss and maintains normal cholesterol levels
Helps prevent re-absorbtion of toxins released from fat as burned</t>
  </si>
  <si>
    <t>Equivalent 45-90 snacks of natural lean protein supplement. Lactose and cholesterol free but contains gluten.</t>
  </si>
  <si>
    <t xml:space="preserve">Please deposit with your name as reference:
Standard Bank
LL Bennett
Branch Hoedspruit 052752
Account no: 041970527
</t>
  </si>
  <si>
    <t>3 months. Proper ratio of Calcium, Magnesium and Vit D and C to ensure absorption
Bones &amp; joints, teeth, blood clotting, muscle and nerve activity
Essential for women over 35 especially after childbirth</t>
  </si>
  <si>
    <t>Healthpointe 2.0 Plan Pack</t>
  </si>
  <si>
    <t>Includes health plan, BMI chart, Menu and recipes, journal and Dr Ruth Greef DVD</t>
  </si>
  <si>
    <t>Pedometer</t>
  </si>
  <si>
    <t>NUTRILITE™ Daily (ALTERNATIVE Multi-vitamin)</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</si>
</sst>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 #,##0.00"/>
  </numFmts>
  <fonts count="40">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0">
    <xf numFmtId="0" fontId="0" fillId="0" borderId="0" xfId="0" applyFont="1" applyAlignment="1">
      <alignment/>
    </xf>
    <xf numFmtId="0" fontId="39" fillId="0" borderId="10" xfId="0" applyFont="1" applyBorder="1" applyAlignment="1">
      <alignment horizontal="left" vertical="top" wrapText="1"/>
    </xf>
    <xf numFmtId="0" fontId="0" fillId="0" borderId="10" xfId="0" applyBorder="1" applyAlignment="1">
      <alignment horizontal="left" vertical="top"/>
    </xf>
    <xf numFmtId="0" fontId="37" fillId="0" borderId="10" xfId="0" applyFont="1" applyBorder="1" applyAlignment="1">
      <alignment horizontal="left" vertical="top" wrapText="1"/>
    </xf>
    <xf numFmtId="0" fontId="37" fillId="33" borderId="10" xfId="0" applyFont="1" applyFill="1" applyBorder="1" applyAlignment="1">
      <alignment horizontal="left" vertical="top" wrapText="1"/>
    </xf>
    <xf numFmtId="0" fontId="0" fillId="0" borderId="10" xfId="0" applyBorder="1" applyAlignment="1">
      <alignment horizontal="left" vertical="top" wrapText="1"/>
    </xf>
    <xf numFmtId="8" fontId="0" fillId="0" borderId="10" xfId="0" applyNumberFormat="1" applyBorder="1" applyAlignment="1">
      <alignment horizontal="left" vertical="top"/>
    </xf>
    <xf numFmtId="0" fontId="0" fillId="33" borderId="10" xfId="0" applyFill="1" applyBorder="1" applyAlignment="1">
      <alignment horizontal="left" vertical="top"/>
    </xf>
    <xf numFmtId="164" fontId="0" fillId="0" borderId="10" xfId="0" applyNumberFormat="1" applyBorder="1" applyAlignment="1">
      <alignment horizontal="left" vertical="top"/>
    </xf>
    <xf numFmtId="0" fontId="0" fillId="0" borderId="10" xfId="0" applyBorder="1" applyAlignment="1">
      <alignment/>
    </xf>
    <xf numFmtId="8" fontId="0" fillId="0" borderId="10" xfId="0" applyNumberFormat="1" applyBorder="1" applyAlignment="1">
      <alignment/>
    </xf>
    <xf numFmtId="0" fontId="0" fillId="33" borderId="10" xfId="0" applyFill="1" applyBorder="1" applyAlignment="1">
      <alignment/>
    </xf>
    <xf numFmtId="164"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wrapText="1"/>
    </xf>
    <xf numFmtId="8" fontId="0" fillId="0" borderId="10" xfId="0" applyNumberFormat="1" applyBorder="1" applyAlignment="1">
      <alignment horizontal="left" vertical="top" wrapText="1"/>
    </xf>
    <xf numFmtId="0" fontId="0" fillId="0" borderId="10" xfId="0" applyBorder="1" applyAlignment="1">
      <alignment horizontal="left" vertical="top" wrapText="1"/>
    </xf>
    <xf numFmtId="0" fontId="37" fillId="0" borderId="10" xfId="0" applyFont="1" applyBorder="1" applyAlignment="1">
      <alignment horizontal="left" vertical="top"/>
    </xf>
    <xf numFmtId="164" fontId="37" fillId="0" borderId="10" xfId="0" applyNumberFormat="1" applyFont="1" applyBorder="1" applyAlignment="1">
      <alignment horizontal="left" vertical="top"/>
    </xf>
    <xf numFmtId="0" fontId="0" fillId="0" borderId="10"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4"/>
  <sheetViews>
    <sheetView tabSelected="1" zoomScalePageLayoutView="0" workbookViewId="0" topLeftCell="A1">
      <selection activeCell="A1" sqref="A1:H1"/>
    </sheetView>
  </sheetViews>
  <sheetFormatPr defaultColWidth="9.140625" defaultRowHeight="15"/>
  <cols>
    <col min="1" max="1" width="9.140625" style="2" customWidth="1"/>
    <col min="2" max="2" width="35.00390625" style="5" customWidth="1"/>
    <col min="3" max="3" width="19.7109375" style="2" customWidth="1"/>
    <col min="4" max="5" width="9.140625" style="2" customWidth="1"/>
    <col min="6" max="6" width="9.57421875" style="2" bestFit="1" customWidth="1"/>
    <col min="7" max="7" width="11.421875" style="2" customWidth="1"/>
    <col min="8" max="8" width="75.28125" style="2" customWidth="1"/>
    <col min="9" max="9" width="32.00390625" style="2" customWidth="1"/>
    <col min="10" max="16384" width="9.140625" style="2" customWidth="1"/>
  </cols>
  <sheetData>
    <row r="1" spans="1:8" ht="127.5" customHeight="1">
      <c r="A1" s="19" t="s">
        <v>66</v>
      </c>
      <c r="B1" s="19"/>
      <c r="C1" s="19"/>
      <c r="D1" s="19"/>
      <c r="E1" s="19"/>
      <c r="F1" s="19"/>
      <c r="G1" s="19"/>
      <c r="H1" s="19"/>
    </row>
    <row r="2" spans="1:8" ht="18.75" customHeight="1">
      <c r="A2" s="3" t="s">
        <v>62</v>
      </c>
      <c r="B2" s="3" t="s">
        <v>61</v>
      </c>
      <c r="C2" s="3" t="s">
        <v>60</v>
      </c>
      <c r="D2" s="3" t="s">
        <v>59</v>
      </c>
      <c r="E2" s="4" t="s">
        <v>58</v>
      </c>
      <c r="F2" s="3" t="s">
        <v>57</v>
      </c>
      <c r="G2" s="3" t="s">
        <v>56</v>
      </c>
      <c r="H2" s="3" t="s">
        <v>55</v>
      </c>
    </row>
    <row r="3" spans="1:8" ht="18.75" customHeight="1">
      <c r="A3" s="3"/>
      <c r="B3" s="3" t="s">
        <v>87</v>
      </c>
      <c r="C3" s="3"/>
      <c r="D3" s="6">
        <v>210</v>
      </c>
      <c r="E3" s="4">
        <v>0</v>
      </c>
      <c r="F3" s="8"/>
      <c r="G3" s="3"/>
      <c r="H3" s="5" t="s">
        <v>88</v>
      </c>
    </row>
    <row r="4" spans="1:8" ht="18.75" customHeight="1">
      <c r="A4" s="3"/>
      <c r="B4" s="3" t="s">
        <v>89</v>
      </c>
      <c r="C4" s="3"/>
      <c r="D4" s="6">
        <v>60</v>
      </c>
      <c r="E4" s="4">
        <v>0</v>
      </c>
      <c r="F4" s="8"/>
      <c r="G4" s="3"/>
      <c r="H4" s="5"/>
    </row>
    <row r="5" spans="1:16" ht="135">
      <c r="A5" s="2">
        <v>102687</v>
      </c>
      <c r="B5" s="5" t="s">
        <v>54</v>
      </c>
      <c r="C5" s="5" t="s">
        <v>67</v>
      </c>
      <c r="D5" s="6">
        <v>550</v>
      </c>
      <c r="E5" s="7">
        <v>0</v>
      </c>
      <c r="F5" s="8">
        <f aca="true" t="shared" si="0" ref="F5:F33">(D5*E5)</f>
        <v>0</v>
      </c>
      <c r="G5" s="8">
        <f>D5/60</f>
        <v>9.166666666666666</v>
      </c>
      <c r="H5" s="1" t="s">
        <v>82</v>
      </c>
      <c r="I5" s="9"/>
      <c r="J5" s="9"/>
      <c r="K5" s="9"/>
      <c r="L5" s="10"/>
      <c r="M5" s="11"/>
      <c r="N5" s="12"/>
      <c r="O5" s="10"/>
      <c r="P5" s="12"/>
    </row>
    <row r="6" spans="1:16" ht="30">
      <c r="A6" s="2">
        <v>4215</v>
      </c>
      <c r="B6" s="16" t="s">
        <v>90</v>
      </c>
      <c r="C6" s="2" t="s">
        <v>4</v>
      </c>
      <c r="D6" s="6">
        <v>250</v>
      </c>
      <c r="E6" s="7">
        <v>1</v>
      </c>
      <c r="F6" s="8">
        <f t="shared" si="0"/>
        <v>250</v>
      </c>
      <c r="G6" s="6">
        <f>D6/60</f>
        <v>4.166666666666667</v>
      </c>
      <c r="H6" s="2" t="s">
        <v>53</v>
      </c>
      <c r="I6" s="9"/>
      <c r="J6" s="9"/>
      <c r="K6" s="9"/>
      <c r="L6" s="10"/>
      <c r="M6" s="11"/>
      <c r="N6" s="12"/>
      <c r="O6" s="10"/>
      <c r="P6" s="12"/>
    </row>
    <row r="7" spans="1:16" ht="15">
      <c r="A7" s="2">
        <v>5986</v>
      </c>
      <c r="B7" s="5" t="s">
        <v>51</v>
      </c>
      <c r="C7" s="2" t="s">
        <v>1</v>
      </c>
      <c r="D7" s="6">
        <v>400</v>
      </c>
      <c r="E7" s="7">
        <v>0</v>
      </c>
      <c r="F7" s="8">
        <f t="shared" si="0"/>
        <v>0</v>
      </c>
      <c r="G7" s="8">
        <f>D7/120</f>
        <v>3.3333333333333335</v>
      </c>
      <c r="H7" s="2" t="s">
        <v>52</v>
      </c>
      <c r="I7" s="9"/>
      <c r="J7" s="9"/>
      <c r="K7" s="9"/>
      <c r="L7" s="10"/>
      <c r="M7" s="11"/>
      <c r="N7" s="12"/>
      <c r="O7" s="10"/>
      <c r="P7" s="12"/>
    </row>
    <row r="8" spans="1:16" ht="15">
      <c r="A8" s="13">
        <v>109538</v>
      </c>
      <c r="B8" s="14" t="s">
        <v>74</v>
      </c>
      <c r="C8" s="9" t="s">
        <v>75</v>
      </c>
      <c r="D8" s="6">
        <v>330</v>
      </c>
      <c r="E8" s="7">
        <v>0</v>
      </c>
      <c r="F8" s="8">
        <f t="shared" si="0"/>
        <v>0</v>
      </c>
      <c r="G8" s="8">
        <f>D8/30</f>
        <v>11</v>
      </c>
      <c r="I8" s="9"/>
      <c r="J8" s="9"/>
      <c r="K8" s="9"/>
      <c r="L8" s="10"/>
      <c r="M8" s="11"/>
      <c r="N8" s="12"/>
      <c r="O8" s="10"/>
      <c r="P8" s="12"/>
    </row>
    <row r="9" spans="1:16" ht="15">
      <c r="A9" s="2">
        <v>100566</v>
      </c>
      <c r="B9" s="5" t="s">
        <v>49</v>
      </c>
      <c r="C9" s="2" t="s">
        <v>1</v>
      </c>
      <c r="D9" s="6">
        <v>350</v>
      </c>
      <c r="E9" s="7">
        <v>0</v>
      </c>
      <c r="F9" s="8">
        <f t="shared" si="0"/>
        <v>0</v>
      </c>
      <c r="G9" s="8">
        <f>D9/120</f>
        <v>2.9166666666666665</v>
      </c>
      <c r="H9" s="2" t="s">
        <v>50</v>
      </c>
      <c r="I9" s="9"/>
      <c r="J9" s="9"/>
      <c r="K9" s="9"/>
      <c r="L9" s="10"/>
      <c r="M9" s="11"/>
      <c r="N9" s="12"/>
      <c r="O9" s="10"/>
      <c r="P9" s="12"/>
    </row>
    <row r="10" spans="1:16" ht="60">
      <c r="A10" s="2">
        <v>109745</v>
      </c>
      <c r="B10" s="5" t="s">
        <v>48</v>
      </c>
      <c r="C10" s="2" t="s">
        <v>4</v>
      </c>
      <c r="D10" s="6">
        <v>220</v>
      </c>
      <c r="E10" s="7">
        <v>0</v>
      </c>
      <c r="F10" s="8">
        <f t="shared" si="0"/>
        <v>0</v>
      </c>
      <c r="G10" s="8">
        <f>D10/60</f>
        <v>3.6666666666666665</v>
      </c>
      <c r="H10" s="5" t="s">
        <v>47</v>
      </c>
      <c r="I10" s="9"/>
      <c r="J10" s="9"/>
      <c r="K10" s="9"/>
      <c r="L10" s="10"/>
      <c r="M10" s="11"/>
      <c r="N10" s="12"/>
      <c r="O10" s="10"/>
      <c r="P10" s="12"/>
    </row>
    <row r="11" spans="1:16" ht="15">
      <c r="A11" s="2">
        <v>8617</v>
      </c>
      <c r="B11" s="5" t="s">
        <v>46</v>
      </c>
      <c r="C11" s="2" t="s">
        <v>17</v>
      </c>
      <c r="D11" s="6">
        <v>300</v>
      </c>
      <c r="E11" s="7">
        <v>0</v>
      </c>
      <c r="F11" s="8">
        <f t="shared" si="0"/>
        <v>0</v>
      </c>
      <c r="G11" s="8">
        <f>D11/100</f>
        <v>3</v>
      </c>
      <c r="I11" s="9"/>
      <c r="J11" s="9"/>
      <c r="K11" s="9"/>
      <c r="L11" s="10"/>
      <c r="M11" s="11"/>
      <c r="N11" s="12"/>
      <c r="O11" s="10"/>
      <c r="P11" s="12"/>
    </row>
    <row r="12" spans="1:16" ht="45">
      <c r="A12" s="2">
        <v>100305</v>
      </c>
      <c r="B12" s="5" t="s">
        <v>45</v>
      </c>
      <c r="C12" s="2" t="s">
        <v>44</v>
      </c>
      <c r="D12" s="6">
        <v>250</v>
      </c>
      <c r="E12" s="7">
        <v>0</v>
      </c>
      <c r="F12" s="8">
        <f t="shared" si="0"/>
        <v>0</v>
      </c>
      <c r="G12" s="8">
        <f>D12/90</f>
        <v>2.7777777777777777</v>
      </c>
      <c r="H12" s="5" t="s">
        <v>43</v>
      </c>
      <c r="I12" s="9"/>
      <c r="J12" s="9"/>
      <c r="K12" s="9"/>
      <c r="L12" s="10"/>
      <c r="M12" s="11"/>
      <c r="N12" s="12"/>
      <c r="O12" s="10"/>
      <c r="P12" s="12"/>
    </row>
    <row r="13" spans="1:16" ht="15">
      <c r="A13" s="2">
        <v>100295</v>
      </c>
      <c r="B13" s="5" t="s">
        <v>42</v>
      </c>
      <c r="C13" s="2" t="s">
        <v>1</v>
      </c>
      <c r="D13" s="6">
        <v>180</v>
      </c>
      <c r="E13" s="7">
        <v>0</v>
      </c>
      <c r="F13" s="8">
        <f t="shared" si="0"/>
        <v>0</v>
      </c>
      <c r="G13" s="8">
        <f>D13/120</f>
        <v>1.5</v>
      </c>
      <c r="H13" s="2" t="s">
        <v>41</v>
      </c>
      <c r="I13" s="9"/>
      <c r="J13" s="9"/>
      <c r="K13" s="9"/>
      <c r="L13" s="10"/>
      <c r="M13" s="11"/>
      <c r="N13" s="12"/>
      <c r="O13" s="10"/>
      <c r="P13" s="12"/>
    </row>
    <row r="14" spans="1:16" ht="75">
      <c r="A14" s="2">
        <v>109023</v>
      </c>
      <c r="B14" s="5" t="s">
        <v>40</v>
      </c>
      <c r="C14" s="2" t="s">
        <v>39</v>
      </c>
      <c r="D14" s="6">
        <v>180</v>
      </c>
      <c r="E14" s="7">
        <v>0</v>
      </c>
      <c r="F14" s="8">
        <f t="shared" si="0"/>
        <v>0</v>
      </c>
      <c r="G14" s="8">
        <f>D14/20</f>
        <v>9</v>
      </c>
      <c r="H14" s="5" t="s">
        <v>38</v>
      </c>
      <c r="I14" s="9"/>
      <c r="J14" s="9"/>
      <c r="K14" s="9"/>
      <c r="L14" s="10"/>
      <c r="M14" s="11"/>
      <c r="N14" s="12"/>
      <c r="O14" s="10"/>
      <c r="P14" s="12"/>
    </row>
    <row r="15" spans="1:16" ht="45">
      <c r="A15" s="2">
        <v>4042</v>
      </c>
      <c r="B15" s="5" t="s">
        <v>37</v>
      </c>
      <c r="C15" s="2" t="s">
        <v>36</v>
      </c>
      <c r="D15" s="6">
        <v>230</v>
      </c>
      <c r="E15" s="7">
        <v>0</v>
      </c>
      <c r="F15" s="8">
        <f t="shared" si="0"/>
        <v>0</v>
      </c>
      <c r="G15" s="8">
        <f>D15/110</f>
        <v>2.090909090909091</v>
      </c>
      <c r="H15" s="5" t="s">
        <v>81</v>
      </c>
      <c r="I15" s="9"/>
      <c r="J15" s="9"/>
      <c r="K15" s="9"/>
      <c r="L15" s="10"/>
      <c r="M15" s="11"/>
      <c r="N15" s="12"/>
      <c r="O15" s="10"/>
      <c r="P15" s="12"/>
    </row>
    <row r="16" spans="1:16" ht="30">
      <c r="A16" s="2">
        <v>5970</v>
      </c>
      <c r="B16" s="5" t="s">
        <v>35</v>
      </c>
      <c r="C16" s="2" t="s">
        <v>4</v>
      </c>
      <c r="D16" s="6">
        <v>210</v>
      </c>
      <c r="E16" s="7">
        <v>0</v>
      </c>
      <c r="F16" s="8">
        <f t="shared" si="0"/>
        <v>0</v>
      </c>
      <c r="G16" s="8">
        <f>D16/60</f>
        <v>3.5</v>
      </c>
      <c r="H16" s="5" t="s">
        <v>34</v>
      </c>
      <c r="I16" s="9"/>
      <c r="J16" s="9"/>
      <c r="K16" s="9"/>
      <c r="L16" s="10"/>
      <c r="M16" s="11"/>
      <c r="N16" s="12"/>
      <c r="O16" s="10"/>
      <c r="P16" s="12"/>
    </row>
    <row r="17" spans="1:16" ht="30">
      <c r="A17" s="2">
        <v>8007</v>
      </c>
      <c r="B17" s="5" t="s">
        <v>33</v>
      </c>
      <c r="C17" s="2" t="s">
        <v>32</v>
      </c>
      <c r="D17" s="6">
        <v>350</v>
      </c>
      <c r="E17" s="7">
        <v>0</v>
      </c>
      <c r="F17" s="8">
        <f t="shared" si="0"/>
        <v>0</v>
      </c>
      <c r="G17" s="8">
        <f>D17/62</f>
        <v>5.645161290322581</v>
      </c>
      <c r="H17" s="2" t="s">
        <v>31</v>
      </c>
      <c r="I17" s="9"/>
      <c r="J17" s="9"/>
      <c r="K17" s="9"/>
      <c r="L17" s="10"/>
      <c r="M17" s="11"/>
      <c r="N17" s="12"/>
      <c r="O17" s="10"/>
      <c r="P17" s="12"/>
    </row>
    <row r="18" spans="1:16" ht="30">
      <c r="A18" s="2">
        <v>8004</v>
      </c>
      <c r="B18" s="5" t="s">
        <v>30</v>
      </c>
      <c r="C18" s="2" t="s">
        <v>29</v>
      </c>
      <c r="D18" s="6">
        <v>520</v>
      </c>
      <c r="E18" s="7">
        <v>0</v>
      </c>
      <c r="F18" s="8">
        <f t="shared" si="0"/>
        <v>0</v>
      </c>
      <c r="G18" s="8">
        <f>D18/100</f>
        <v>5.2</v>
      </c>
      <c r="H18" s="5" t="s">
        <v>28</v>
      </c>
      <c r="I18" s="9"/>
      <c r="J18" s="9"/>
      <c r="K18" s="9"/>
      <c r="L18" s="10"/>
      <c r="M18" s="11"/>
      <c r="N18" s="12"/>
      <c r="O18" s="10"/>
      <c r="P18" s="12"/>
    </row>
    <row r="19" spans="1:16" ht="60">
      <c r="A19" s="2">
        <v>104565</v>
      </c>
      <c r="B19" s="5" t="s">
        <v>27</v>
      </c>
      <c r="C19" s="2" t="s">
        <v>26</v>
      </c>
      <c r="D19" s="6">
        <v>230</v>
      </c>
      <c r="E19" s="7">
        <v>0</v>
      </c>
      <c r="F19" s="8">
        <f t="shared" si="0"/>
        <v>0</v>
      </c>
      <c r="G19" s="8">
        <f>D19/180</f>
        <v>1.2777777777777777</v>
      </c>
      <c r="H19" s="5" t="s">
        <v>86</v>
      </c>
      <c r="I19" s="9"/>
      <c r="J19" s="9"/>
      <c r="K19" s="9"/>
      <c r="L19" s="10"/>
      <c r="M19" s="11"/>
      <c r="N19" s="12"/>
      <c r="O19" s="10"/>
      <c r="P19" s="12"/>
    </row>
    <row r="20" spans="1:16" ht="60">
      <c r="A20" s="2">
        <v>4298</v>
      </c>
      <c r="B20" s="5" t="s">
        <v>24</v>
      </c>
      <c r="C20" s="5" t="s">
        <v>68</v>
      </c>
      <c r="D20" s="6">
        <v>370</v>
      </c>
      <c r="E20" s="7">
        <v>0</v>
      </c>
      <c r="F20" s="8">
        <f t="shared" si="0"/>
        <v>0</v>
      </c>
      <c r="G20" s="8">
        <f>D20/90</f>
        <v>4.111111111111111</v>
      </c>
      <c r="H20" s="5" t="s">
        <v>25</v>
      </c>
      <c r="I20" s="9"/>
      <c r="J20" s="9"/>
      <c r="K20" s="9"/>
      <c r="L20" s="10"/>
      <c r="M20" s="11"/>
      <c r="N20" s="12"/>
      <c r="O20" s="10"/>
      <c r="P20" s="12"/>
    </row>
    <row r="21" spans="1:16" ht="60">
      <c r="A21" s="2">
        <v>109143</v>
      </c>
      <c r="B21" s="5" t="s">
        <v>24</v>
      </c>
      <c r="C21" s="2" t="s">
        <v>23</v>
      </c>
      <c r="D21" s="6">
        <v>140</v>
      </c>
      <c r="E21" s="7">
        <v>1</v>
      </c>
      <c r="F21" s="8">
        <f t="shared" si="0"/>
        <v>140</v>
      </c>
      <c r="G21" s="8">
        <f>D21/30</f>
        <v>4.666666666666667</v>
      </c>
      <c r="H21" s="5" t="s">
        <v>25</v>
      </c>
      <c r="I21" s="9"/>
      <c r="J21" s="9"/>
      <c r="K21" s="9"/>
      <c r="L21" s="10"/>
      <c r="M21" s="11"/>
      <c r="N21" s="12"/>
      <c r="O21" s="10"/>
      <c r="P21" s="12"/>
    </row>
    <row r="22" spans="1:16" ht="30">
      <c r="A22" s="2">
        <v>100108</v>
      </c>
      <c r="B22" s="5" t="s">
        <v>22</v>
      </c>
      <c r="C22" s="5" t="s">
        <v>69</v>
      </c>
      <c r="D22" s="6">
        <v>410</v>
      </c>
      <c r="E22" s="7">
        <v>0</v>
      </c>
      <c r="F22" s="8">
        <f t="shared" si="0"/>
        <v>0</v>
      </c>
      <c r="G22" s="8">
        <f>D22/150</f>
        <v>2.7333333333333334</v>
      </c>
      <c r="H22" s="2" t="s">
        <v>21</v>
      </c>
      <c r="I22" s="9"/>
      <c r="J22" s="9"/>
      <c r="K22" s="9"/>
      <c r="L22" s="10"/>
      <c r="M22" s="11"/>
      <c r="N22" s="12"/>
      <c r="O22" s="10"/>
      <c r="P22" s="12"/>
    </row>
    <row r="23" spans="1:16" ht="30">
      <c r="A23" s="2">
        <v>5985</v>
      </c>
      <c r="B23" s="5" t="s">
        <v>20</v>
      </c>
      <c r="C23" s="2" t="s">
        <v>17</v>
      </c>
      <c r="D23" s="6">
        <v>490</v>
      </c>
      <c r="E23" s="7">
        <v>0</v>
      </c>
      <c r="F23" s="8">
        <f t="shared" si="0"/>
        <v>0</v>
      </c>
      <c r="G23" s="8">
        <f>D23/100</f>
        <v>4.9</v>
      </c>
      <c r="H23" s="2" t="s">
        <v>19</v>
      </c>
      <c r="I23" s="9"/>
      <c r="J23" s="9"/>
      <c r="K23" s="9"/>
      <c r="L23" s="10"/>
      <c r="M23" s="11"/>
      <c r="N23" s="12"/>
      <c r="O23" s="10"/>
      <c r="P23" s="12"/>
    </row>
    <row r="24" spans="1:16" ht="45">
      <c r="A24" s="2">
        <v>7337</v>
      </c>
      <c r="B24" s="5" t="s">
        <v>18</v>
      </c>
      <c r="C24" s="2" t="s">
        <v>17</v>
      </c>
      <c r="D24" s="6">
        <v>140</v>
      </c>
      <c r="E24" s="7">
        <v>0</v>
      </c>
      <c r="F24" s="8">
        <f t="shared" si="0"/>
        <v>0</v>
      </c>
      <c r="G24" s="8">
        <f>D24/100</f>
        <v>1.4</v>
      </c>
      <c r="H24" s="5" t="s">
        <v>16</v>
      </c>
      <c r="I24" s="9"/>
      <c r="J24" s="9"/>
      <c r="K24" s="9"/>
      <c r="L24" s="10"/>
      <c r="M24" s="11"/>
      <c r="N24" s="12"/>
      <c r="O24" s="10"/>
      <c r="P24" s="12"/>
    </row>
    <row r="25" spans="1:16" ht="30">
      <c r="A25" s="2" t="s">
        <v>77</v>
      </c>
      <c r="B25" s="5" t="s">
        <v>76</v>
      </c>
      <c r="C25" s="5" t="s">
        <v>70</v>
      </c>
      <c r="D25" s="6">
        <v>290</v>
      </c>
      <c r="E25" s="7">
        <v>0</v>
      </c>
      <c r="F25" s="8">
        <f t="shared" si="0"/>
        <v>0</v>
      </c>
      <c r="G25" s="8">
        <f>D25/20</f>
        <v>14.5</v>
      </c>
      <c r="H25" s="15" t="s">
        <v>65</v>
      </c>
      <c r="I25" s="9"/>
      <c r="J25" s="9"/>
      <c r="K25" s="9"/>
      <c r="L25" s="10"/>
      <c r="M25" s="11"/>
      <c r="N25" s="12"/>
      <c r="O25" s="10"/>
      <c r="P25" s="12"/>
    </row>
    <row r="26" spans="1:16" ht="60">
      <c r="A26" s="2">
        <v>101593</v>
      </c>
      <c r="B26" s="5" t="s">
        <v>15</v>
      </c>
      <c r="C26" s="5" t="s">
        <v>71</v>
      </c>
      <c r="D26" s="6">
        <v>310</v>
      </c>
      <c r="E26" s="7">
        <v>0</v>
      </c>
      <c r="F26" s="8">
        <f t="shared" si="0"/>
        <v>0</v>
      </c>
      <c r="G26" s="8">
        <f>D26/60</f>
        <v>5.166666666666667</v>
      </c>
      <c r="H26" s="5" t="s">
        <v>64</v>
      </c>
      <c r="I26" s="9"/>
      <c r="J26" s="9"/>
      <c r="K26" s="9"/>
      <c r="L26" s="10"/>
      <c r="M26" s="11"/>
      <c r="N26" s="12"/>
      <c r="O26" s="10"/>
      <c r="P26" s="12"/>
    </row>
    <row r="27" spans="1:16" ht="30">
      <c r="A27" s="2">
        <v>101141</v>
      </c>
      <c r="B27" s="5" t="s">
        <v>78</v>
      </c>
      <c r="C27" s="2" t="s">
        <v>13</v>
      </c>
      <c r="D27" s="6">
        <v>30</v>
      </c>
      <c r="E27" s="7">
        <v>3</v>
      </c>
      <c r="F27" s="8">
        <f t="shared" si="0"/>
        <v>90</v>
      </c>
      <c r="G27" s="8">
        <f>D27/18</f>
        <v>1.6666666666666667</v>
      </c>
      <c r="H27" s="2" t="s">
        <v>14</v>
      </c>
      <c r="I27" s="9"/>
      <c r="J27" s="9"/>
      <c r="K27" s="9"/>
      <c r="L27" s="10"/>
      <c r="M27" s="11"/>
      <c r="N27" s="12"/>
      <c r="O27" s="10"/>
      <c r="P27" s="12"/>
    </row>
    <row r="28" spans="1:16" ht="30">
      <c r="A28" s="2" t="s">
        <v>80</v>
      </c>
      <c r="B28" s="5" t="s">
        <v>79</v>
      </c>
      <c r="C28" s="2" t="s">
        <v>11</v>
      </c>
      <c r="D28" s="6">
        <v>250</v>
      </c>
      <c r="E28" s="7">
        <v>0</v>
      </c>
      <c r="F28" s="8">
        <f t="shared" si="0"/>
        <v>0</v>
      </c>
      <c r="G28" s="8">
        <f>D28/20</f>
        <v>12.5</v>
      </c>
      <c r="H28" s="2" t="s">
        <v>12</v>
      </c>
      <c r="I28" s="9"/>
      <c r="J28" s="9"/>
      <c r="K28" s="9"/>
      <c r="L28" s="10"/>
      <c r="M28" s="11"/>
      <c r="N28" s="12"/>
      <c r="O28" s="10"/>
      <c r="P28" s="12"/>
    </row>
    <row r="29" spans="1:16" ht="30">
      <c r="A29" s="2">
        <v>116646</v>
      </c>
      <c r="B29" s="5" t="s">
        <v>10</v>
      </c>
      <c r="C29" s="5" t="s">
        <v>72</v>
      </c>
      <c r="D29" s="6">
        <v>190</v>
      </c>
      <c r="E29" s="7">
        <v>0</v>
      </c>
      <c r="F29" s="8">
        <f t="shared" si="0"/>
        <v>0</v>
      </c>
      <c r="G29" s="8">
        <f>D29/60</f>
        <v>3.1666666666666665</v>
      </c>
      <c r="H29" s="5" t="s">
        <v>9</v>
      </c>
      <c r="I29" s="9"/>
      <c r="J29" s="9"/>
      <c r="K29" s="9"/>
      <c r="L29" s="10"/>
      <c r="M29" s="11"/>
      <c r="N29" s="12"/>
      <c r="O29" s="10"/>
      <c r="P29" s="12"/>
    </row>
    <row r="30" spans="1:16" ht="30">
      <c r="A30" s="2">
        <v>116682</v>
      </c>
      <c r="B30" s="5" t="s">
        <v>8</v>
      </c>
      <c r="C30" s="2" t="s">
        <v>7</v>
      </c>
      <c r="D30" s="6">
        <v>190</v>
      </c>
      <c r="E30" s="7">
        <v>0</v>
      </c>
      <c r="F30" s="8">
        <f t="shared" si="0"/>
        <v>0</v>
      </c>
      <c r="G30" s="8">
        <f>D30/60</f>
        <v>3.1666666666666665</v>
      </c>
      <c r="H30" s="5" t="s">
        <v>6</v>
      </c>
      <c r="I30" s="9"/>
      <c r="J30" s="9"/>
      <c r="K30" s="9"/>
      <c r="L30" s="10"/>
      <c r="M30" s="11"/>
      <c r="N30" s="12"/>
      <c r="O30" s="10"/>
      <c r="P30" s="12"/>
    </row>
    <row r="31" spans="1:16" ht="45">
      <c r="A31" s="2">
        <v>104402</v>
      </c>
      <c r="B31" s="5" t="s">
        <v>5</v>
      </c>
      <c r="C31" s="2" t="s">
        <v>4</v>
      </c>
      <c r="D31" s="6">
        <v>300</v>
      </c>
      <c r="E31" s="7">
        <v>0</v>
      </c>
      <c r="F31" s="8">
        <f t="shared" si="0"/>
        <v>0</v>
      </c>
      <c r="G31" s="8">
        <f>D31/60</f>
        <v>5</v>
      </c>
      <c r="H31" s="1" t="s">
        <v>83</v>
      </c>
      <c r="I31" s="9"/>
      <c r="J31" s="9"/>
      <c r="K31" s="9"/>
      <c r="L31" s="10"/>
      <c r="M31" s="11"/>
      <c r="N31" s="12"/>
      <c r="O31" s="10"/>
      <c r="P31" s="12"/>
    </row>
    <row r="32" spans="1:16" ht="30">
      <c r="A32" s="2">
        <v>110415</v>
      </c>
      <c r="B32" s="5" t="s">
        <v>3</v>
      </c>
      <c r="C32" s="5" t="s">
        <v>73</v>
      </c>
      <c r="D32" s="6">
        <v>450</v>
      </c>
      <c r="E32" s="7">
        <v>0</v>
      </c>
      <c r="F32" s="8">
        <f t="shared" si="0"/>
        <v>0</v>
      </c>
      <c r="G32" s="8">
        <f>D32/45</f>
        <v>10</v>
      </c>
      <c r="H32" s="5" t="s">
        <v>84</v>
      </c>
      <c r="I32" s="9"/>
      <c r="J32" s="9"/>
      <c r="K32" s="9"/>
      <c r="L32" s="10"/>
      <c r="M32" s="11"/>
      <c r="N32" s="12"/>
      <c r="O32" s="10"/>
      <c r="P32" s="12"/>
    </row>
    <row r="33" spans="1:16" ht="30">
      <c r="A33" s="2">
        <v>100930</v>
      </c>
      <c r="B33" s="5" t="s">
        <v>2</v>
      </c>
      <c r="C33" s="2" t="s">
        <v>1</v>
      </c>
      <c r="D33" s="6">
        <v>290</v>
      </c>
      <c r="E33" s="7">
        <v>0</v>
      </c>
      <c r="F33" s="8">
        <f t="shared" si="0"/>
        <v>0</v>
      </c>
      <c r="G33" s="8">
        <f>D33/120</f>
        <v>2.4166666666666665</v>
      </c>
      <c r="H33" s="5" t="s">
        <v>0</v>
      </c>
      <c r="I33" s="9"/>
      <c r="J33" s="9"/>
      <c r="K33" s="9"/>
      <c r="L33" s="10"/>
      <c r="M33" s="11"/>
      <c r="N33" s="12"/>
      <c r="O33" s="10"/>
      <c r="P33" s="12"/>
    </row>
    <row r="34" spans="2:8" s="17" customFormat="1" ht="90">
      <c r="B34" s="3" t="s">
        <v>63</v>
      </c>
      <c r="F34" s="18">
        <f>SUM(F5:F33)</f>
        <v>480</v>
      </c>
      <c r="H34" s="3" t="s">
        <v>85</v>
      </c>
    </row>
  </sheetData>
  <sheetProtection/>
  <autoFilter ref="A2:I34"/>
  <mergeCells count="1">
    <mergeCell ref="A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c:creator>
  <cp:keywords/>
  <dc:description/>
  <cp:lastModifiedBy>LAPTOP</cp:lastModifiedBy>
  <dcterms:created xsi:type="dcterms:W3CDTF">2013-01-18T13:17:43Z</dcterms:created>
  <dcterms:modified xsi:type="dcterms:W3CDTF">2013-09-05T19:40:06Z</dcterms:modified>
  <cp:category/>
  <cp:version/>
  <cp:contentType/>
  <cp:contentStatus/>
</cp:coreProperties>
</file>